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<sst xmlns="http://schemas.openxmlformats.org/spreadsheetml/2006/main" count="39" uniqueCount="39">
  <si>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</si>
  <si>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</si>
  <si>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</si>
  <si>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</si>
  <si>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</si>
  <si>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</si>
  <si>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</si>
  <si>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</si>
  <si>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</si>
  <si>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</si>
  <si>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</si>
  <si>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</si>
  <si>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</si>
  <si>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</si>
  <si>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</si>
  <si>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</si>
  <si>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</si>
  <si>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</si>
  <si>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</si>
  <si>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</si>
  <si>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</si>
  <si>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</si>
  <si>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</si>
  <si>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</si>
  <si>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</si>
  <si>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</si>
  <si>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</si>
  <si>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</si>
  <si>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</si>
  <si>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</si>
  <si>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</si>
  <si>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</si>
  <si>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</si>
  <si>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</si>
  <si>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</si>
  <si>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</si>
  <si>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</si>
  <si>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</si>
  <si>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64                                                               от " 24 " декабря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</si>
</sst>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3.00390625" style="3" customWidth="1"/>
    <col min="4" max="4" width="17.125" style="3" hidden="1" customWidth="1"/>
    <col min="5" max="5" width="17.75390625" style="3" customWidth="1"/>
    <col min="6" max="6" width="16.375" style="3" hidden="1" customWidth="1"/>
    <col min="7" max="7" width="16.625" style="3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38</v>
      </c>
      <c r="F1" s="24"/>
      <c r="G1" s="24"/>
      <c r="H1" s="5"/>
      <c r="I1" s="5"/>
      <c r="J1" s="5"/>
    </row>
    <row r="2" spans="1:9" ht="12.75" customHeight="1">
      <c r="A2" s="4"/>
      <c r="B2" s="25" t="s">
        <v>14</v>
      </c>
      <c r="C2" s="25"/>
      <c r="D2" s="25"/>
      <c r="E2" s="25"/>
      <c r="F2" s="25"/>
      <c r="G2" s="25"/>
      <c r="H2" s="6"/>
      <c r="I2" s="6"/>
    </row>
    <row r="3" spans="1:9" ht="72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"/>
      <c r="F4" s="1"/>
      <c r="G4" s="4"/>
      <c r="H4" s="6"/>
      <c r="I4" s="6"/>
    </row>
    <row r="5" spans="2:7" s="7" customFormat="1" ht="18.75" customHeight="1">
      <c r="B5" s="23" t="s">
        <v>0</v>
      </c>
      <c r="C5" s="23" t="s">
        <v>6</v>
      </c>
      <c r="D5" s="8"/>
      <c r="E5" s="23" t="s">
        <v>4</v>
      </c>
      <c r="F5" s="23"/>
      <c r="G5" s="23"/>
    </row>
    <row r="6" spans="2:7" s="7" customFormat="1" ht="84.75" customHeight="1">
      <c r="B6" s="23"/>
      <c r="C6" s="23"/>
      <c r="D6" s="8"/>
      <c r="E6" s="9" t="s">
        <v>15</v>
      </c>
      <c r="F6" s="9" t="s">
        <v>5</v>
      </c>
      <c r="G6" s="9" t="s">
        <v>16</v>
      </c>
    </row>
    <row r="7" spans="2:7" s="7" customFormat="1" ht="60.75" customHeight="1" hidden="1">
      <c r="B7" s="10">
        <v>1</v>
      </c>
      <c r="C7" s="11" t="s">
        <v>2</v>
      </c>
      <c r="D7" s="11">
        <v>2500</v>
      </c>
      <c r="E7" s="11">
        <v>0</v>
      </c>
      <c r="F7" s="11"/>
      <c r="G7" s="12"/>
    </row>
    <row r="8" spans="2:7" s="7" customFormat="1" ht="51" customHeight="1">
      <c r="B8" s="10">
        <v>1</v>
      </c>
      <c r="C8" s="2" t="s">
        <v>21</v>
      </c>
      <c r="D8" s="13">
        <v>16946.83</v>
      </c>
      <c r="E8" s="18">
        <v>300</v>
      </c>
      <c r="F8" s="18"/>
      <c r="G8" s="19">
        <v>0</v>
      </c>
    </row>
    <row r="9" spans="2:7" s="7" customFormat="1" ht="48" customHeight="1">
      <c r="B9" s="10">
        <v>2</v>
      </c>
      <c r="C9" s="17" t="s">
        <v>22</v>
      </c>
      <c r="D9" s="11">
        <v>3000</v>
      </c>
      <c r="E9" s="18">
        <v>619</v>
      </c>
      <c r="F9" s="18"/>
      <c r="G9" s="19">
        <v>0</v>
      </c>
    </row>
    <row r="10" spans="2:7" s="7" customFormat="1" ht="63.75" customHeight="1">
      <c r="B10" s="10">
        <v>3</v>
      </c>
      <c r="C10" s="17" t="s">
        <v>23</v>
      </c>
      <c r="D10" s="13">
        <v>2536.087</v>
      </c>
      <c r="E10" s="18">
        <v>520.6</v>
      </c>
      <c r="F10" s="18"/>
      <c r="G10" s="19">
        <v>0</v>
      </c>
    </row>
    <row r="11" spans="2:7" s="7" customFormat="1" ht="69" customHeight="1">
      <c r="B11" s="10">
        <v>4</v>
      </c>
      <c r="C11" s="17" t="s">
        <v>7</v>
      </c>
      <c r="D11" s="11">
        <v>1000</v>
      </c>
      <c r="E11" s="18">
        <v>1500</v>
      </c>
      <c r="F11" s="18"/>
      <c r="G11" s="19">
        <v>0</v>
      </c>
    </row>
    <row r="12" spans="2:7" s="7" customFormat="1" ht="49.5" customHeight="1">
      <c r="B12" s="10">
        <v>5</v>
      </c>
      <c r="C12" s="17" t="s">
        <v>8</v>
      </c>
      <c r="D12" s="11">
        <v>790</v>
      </c>
      <c r="E12" s="18">
        <v>1000</v>
      </c>
      <c r="F12" s="18"/>
      <c r="G12" s="19">
        <v>0</v>
      </c>
    </row>
    <row r="13" spans="2:7" s="7" customFormat="1" ht="49.5" customHeight="1">
      <c r="B13" s="10">
        <v>6</v>
      </c>
      <c r="C13" s="17" t="s">
        <v>19</v>
      </c>
      <c r="D13" s="11"/>
      <c r="E13" s="18">
        <v>500</v>
      </c>
      <c r="F13" s="18"/>
      <c r="G13" s="19">
        <v>0</v>
      </c>
    </row>
    <row r="14" spans="2:7" s="7" customFormat="1" ht="59.25" customHeight="1">
      <c r="B14" s="10">
        <v>7</v>
      </c>
      <c r="C14" s="17" t="s">
        <v>24</v>
      </c>
      <c r="D14" s="11">
        <v>85650</v>
      </c>
      <c r="E14" s="18">
        <f>4864.914+13089.086+34998.09236</f>
        <v>52952.09236</v>
      </c>
      <c r="F14" s="18">
        <f>4864.914+13089.086</f>
        <v>17954</v>
      </c>
      <c r="G14" s="18">
        <f>4864.914+13089.086</f>
        <v>17954</v>
      </c>
    </row>
    <row r="15" spans="2:7" s="7" customFormat="1" ht="71.25" customHeight="1">
      <c r="B15" s="10">
        <v>8</v>
      </c>
      <c r="C15" s="17" t="s">
        <v>25</v>
      </c>
      <c r="D15" s="11">
        <v>1500</v>
      </c>
      <c r="E15" s="18">
        <f>3094.23664</f>
        <v>3094.23664</v>
      </c>
      <c r="F15" s="18"/>
      <c r="G15" s="19">
        <v>0</v>
      </c>
    </row>
    <row r="16" spans="2:7" s="7" customFormat="1" ht="52.5" customHeight="1">
      <c r="B16" s="10">
        <v>9</v>
      </c>
      <c r="C16" s="17" t="s">
        <v>26</v>
      </c>
      <c r="D16" s="11">
        <v>1180</v>
      </c>
      <c r="E16" s="18">
        <v>30728.49168</v>
      </c>
      <c r="F16" s="18"/>
      <c r="G16" s="19">
        <v>0</v>
      </c>
    </row>
    <row r="17" spans="2:7" s="7" customFormat="1" ht="66.75" customHeight="1">
      <c r="B17" s="10">
        <v>10</v>
      </c>
      <c r="C17" s="17" t="s">
        <v>9</v>
      </c>
      <c r="D17" s="11">
        <v>1490</v>
      </c>
      <c r="E17" s="18">
        <f>53813.967+114410.01672+8853.89388</f>
        <v>177077.87759999998</v>
      </c>
      <c r="F17" s="18">
        <f>53813.967+114410.01672</f>
        <v>168223.98372</v>
      </c>
      <c r="G17" s="18">
        <f>53813.967+114410.01672</f>
        <v>168223.98372</v>
      </c>
    </row>
    <row r="18" spans="2:7" s="7" customFormat="1" ht="48.75" customHeight="1">
      <c r="B18" s="10">
        <v>11</v>
      </c>
      <c r="C18" s="17" t="s">
        <v>27</v>
      </c>
      <c r="D18" s="13">
        <v>1524.66</v>
      </c>
      <c r="E18" s="18">
        <v>200</v>
      </c>
      <c r="F18" s="18"/>
      <c r="G18" s="19">
        <v>0</v>
      </c>
    </row>
    <row r="19" spans="2:7" s="7" customFormat="1" ht="54.75" customHeight="1">
      <c r="B19" s="10">
        <v>12</v>
      </c>
      <c r="C19" s="17" t="s">
        <v>18</v>
      </c>
      <c r="D19" s="13"/>
      <c r="E19" s="18">
        <f>58244+9801.742</f>
        <v>68045.742</v>
      </c>
      <c r="F19" s="18"/>
      <c r="G19" s="19">
        <v>0</v>
      </c>
    </row>
    <row r="20" spans="2:7" s="7" customFormat="1" ht="44.25" customHeight="1">
      <c r="B20" s="10">
        <v>13</v>
      </c>
      <c r="C20" s="17" t="s">
        <v>28</v>
      </c>
      <c r="D20" s="11">
        <v>5300</v>
      </c>
      <c r="E20" s="18">
        <f>1215.58437</f>
        <v>1215.58437</v>
      </c>
      <c r="F20" s="18"/>
      <c r="G20" s="19">
        <v>0</v>
      </c>
    </row>
    <row r="21" spans="2:7" s="7" customFormat="1" ht="62.25" customHeight="1">
      <c r="B21" s="10">
        <v>14</v>
      </c>
      <c r="C21" s="17" t="s">
        <v>11</v>
      </c>
      <c r="D21" s="11">
        <v>321</v>
      </c>
      <c r="E21" s="18">
        <v>33907.35439</v>
      </c>
      <c r="F21" s="18"/>
      <c r="G21" s="19">
        <v>0</v>
      </c>
    </row>
    <row r="22" spans="2:7" s="7" customFormat="1" ht="84.75" customHeight="1">
      <c r="B22" s="10">
        <v>15</v>
      </c>
      <c r="C22" s="17" t="s">
        <v>29</v>
      </c>
      <c r="D22" s="11">
        <v>328</v>
      </c>
      <c r="E22" s="18">
        <f>41863.63+5362.25889</f>
        <v>47225.888889999995</v>
      </c>
      <c r="F22" s="18">
        <f>41863.63</f>
        <v>41863.63</v>
      </c>
      <c r="G22" s="18">
        <f>41863.63</f>
        <v>41863.63</v>
      </c>
    </row>
    <row r="23" spans="2:7" s="7" customFormat="1" ht="44.25" customHeight="1">
      <c r="B23" s="10">
        <v>16</v>
      </c>
      <c r="C23" s="17" t="s">
        <v>30</v>
      </c>
      <c r="D23" s="11">
        <v>1100</v>
      </c>
      <c r="E23" s="18">
        <v>1455</v>
      </c>
      <c r="F23" s="18"/>
      <c r="G23" s="19">
        <v>0</v>
      </c>
    </row>
    <row r="24" spans="2:7" s="7" customFormat="1" ht="46.5" customHeight="1">
      <c r="B24" s="10">
        <v>17</v>
      </c>
      <c r="C24" s="17" t="s">
        <v>31</v>
      </c>
      <c r="D24" s="11"/>
      <c r="E24" s="18">
        <v>1313.86143</v>
      </c>
      <c r="F24" s="18"/>
      <c r="G24" s="19">
        <v>0</v>
      </c>
    </row>
    <row r="25" spans="2:7" s="7" customFormat="1" ht="66" customHeight="1">
      <c r="B25" s="10">
        <v>18</v>
      </c>
      <c r="C25" s="17" t="s">
        <v>32</v>
      </c>
      <c r="D25" s="11"/>
      <c r="E25" s="18">
        <f>1253+50064.74452</f>
        <v>51317.74452</v>
      </c>
      <c r="F25" s="18">
        <f>1253</f>
        <v>1253</v>
      </c>
      <c r="G25" s="18">
        <f>1253</f>
        <v>1253</v>
      </c>
    </row>
    <row r="26" spans="2:7" s="7" customFormat="1" ht="63.75" customHeight="1">
      <c r="B26" s="10">
        <v>19</v>
      </c>
      <c r="C26" s="17" t="s">
        <v>17</v>
      </c>
      <c r="D26" s="11"/>
      <c r="E26" s="18">
        <f>813.363+12000.91474</f>
        <v>12814.27774</v>
      </c>
      <c r="F26" s="18">
        <f>813.363</f>
        <v>813.363</v>
      </c>
      <c r="G26" s="18">
        <f>813.363</f>
        <v>813.363</v>
      </c>
    </row>
    <row r="27" spans="2:7" s="7" customFormat="1" ht="71.25" customHeight="1">
      <c r="B27" s="10">
        <v>20</v>
      </c>
      <c r="C27" s="17" t="s">
        <v>12</v>
      </c>
      <c r="D27" s="11"/>
      <c r="E27" s="18">
        <f>763.22289+442.38</f>
        <v>1205.6028900000001</v>
      </c>
      <c r="F27" s="18"/>
      <c r="G27" s="19">
        <v>0</v>
      </c>
    </row>
    <row r="28" spans="2:7" s="7" customFormat="1" ht="64.5" customHeight="1">
      <c r="B28" s="10">
        <v>21</v>
      </c>
      <c r="C28" s="17" t="s">
        <v>10</v>
      </c>
      <c r="D28" s="11"/>
      <c r="E28" s="18">
        <v>40635.634</v>
      </c>
      <c r="F28" s="18"/>
      <c r="G28" s="19">
        <v>0</v>
      </c>
    </row>
    <row r="29" spans="2:7" s="7" customFormat="1" ht="60" customHeight="1">
      <c r="B29" s="10">
        <v>22</v>
      </c>
      <c r="C29" s="17" t="s">
        <v>13</v>
      </c>
      <c r="D29" s="11"/>
      <c r="E29" s="18">
        <f>274+872+2872+2382.107+1786+471.479+123009.69761</f>
        <v>131667.28361</v>
      </c>
      <c r="F29" s="18">
        <f>274+872+2872+2382.107+1786</f>
        <v>8186.107</v>
      </c>
      <c r="G29" s="18">
        <f>274+872+2872+2382.107+1786+471.479</f>
        <v>8657.586</v>
      </c>
    </row>
    <row r="30" spans="2:7" s="7" customFormat="1" ht="49.5" customHeight="1">
      <c r="B30" s="10">
        <v>23</v>
      </c>
      <c r="C30" s="17" t="s">
        <v>33</v>
      </c>
      <c r="D30" s="11"/>
      <c r="E30" s="18">
        <v>250</v>
      </c>
      <c r="F30" s="18"/>
      <c r="G30" s="19">
        <v>0</v>
      </c>
    </row>
    <row r="31" spans="2:7" s="7" customFormat="1" ht="49.5" customHeight="1">
      <c r="B31" s="10">
        <v>24</v>
      </c>
      <c r="C31" s="17" t="s">
        <v>34</v>
      </c>
      <c r="D31" s="11"/>
      <c r="E31" s="18">
        <v>880</v>
      </c>
      <c r="F31" s="18"/>
      <c r="G31" s="19">
        <v>0</v>
      </c>
    </row>
    <row r="32" spans="2:7" s="7" customFormat="1" ht="49.5" customHeight="1">
      <c r="B32" s="10">
        <v>25</v>
      </c>
      <c r="C32" s="17" t="s">
        <v>35</v>
      </c>
      <c r="D32" s="11"/>
      <c r="E32" s="18">
        <v>700</v>
      </c>
      <c r="F32" s="18"/>
      <c r="G32" s="19">
        <v>0</v>
      </c>
    </row>
    <row r="33" spans="2:7" s="7" customFormat="1" ht="72" customHeight="1">
      <c r="B33" s="10">
        <v>26</v>
      </c>
      <c r="C33" s="17" t="s">
        <v>36</v>
      </c>
      <c r="D33" s="11"/>
      <c r="E33" s="18">
        <v>50</v>
      </c>
      <c r="F33" s="18"/>
      <c r="G33" s="19">
        <v>0</v>
      </c>
    </row>
    <row r="34" spans="2:7" s="7" customFormat="1" ht="60" customHeight="1">
      <c r="B34" s="10">
        <v>27</v>
      </c>
      <c r="C34" s="17" t="s">
        <v>20</v>
      </c>
      <c r="D34" s="11"/>
      <c r="E34" s="18">
        <v>8500</v>
      </c>
      <c r="F34" s="18"/>
      <c r="G34" s="19">
        <v>0</v>
      </c>
    </row>
    <row r="35" spans="2:7" s="7" customFormat="1" ht="49.5" customHeight="1">
      <c r="B35" s="10">
        <v>28</v>
      </c>
      <c r="C35" s="17" t="s">
        <v>37</v>
      </c>
      <c r="D35" s="11"/>
      <c r="E35" s="18">
        <v>647.8</v>
      </c>
      <c r="F35" s="18"/>
      <c r="G35" s="19">
        <v>0</v>
      </c>
    </row>
    <row r="36" spans="2:7" s="7" customFormat="1" ht="30" customHeight="1">
      <c r="B36" s="23" t="s">
        <v>1</v>
      </c>
      <c r="C36" s="23"/>
      <c r="D36" s="14" t="e">
        <f>D23+D22+#REF!+D20+D12+D17+D16+D15+D14+D11+D18+D21+#REF!+D10+D9+D8+D7</f>
        <v>#REF!</v>
      </c>
      <c r="E36" s="20">
        <f>SUM(E7:E35)</f>
        <v>670324.07212</v>
      </c>
      <c r="F36" s="20">
        <f>SUM(F7:F35)</f>
        <v>238294.08372</v>
      </c>
      <c r="G36" s="20">
        <f>SUM(G7:G35)</f>
        <v>238765.56272000002</v>
      </c>
    </row>
    <row r="37" spans="2:6" ht="48.75" customHeight="1" hidden="1">
      <c r="B37" s="21" t="s">
        <v>3</v>
      </c>
      <c r="C37" s="21"/>
      <c r="D37" s="21"/>
      <c r="E37" s="22"/>
      <c r="F37" s="22"/>
    </row>
    <row r="38" ht="12.75">
      <c r="E38" s="15"/>
    </row>
    <row r="39" ht="12.75">
      <c r="E39" s="16"/>
    </row>
  </sheetData>
  <sheetProtection/>
  <mergeCells count="7">
    <mergeCell ref="B37:F37"/>
    <mergeCell ref="B36:C36"/>
    <mergeCell ref="C5:C6"/>
    <mergeCell ref="B5:B6"/>
    <mergeCell ref="E5:G5"/>
    <mergeCell ref="E1:G1"/>
    <mergeCell ref="B2:G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2014-12-23T08:48:29Z</cp:lastPrinted>
  <dcterms:created xsi:type="dcterms:W3CDTF">2009-10-14T05:09:44Z</dcterms:created>
  <dcterms:modified xsi:type="dcterms:W3CDTF">2014-12-24T10:32:57Z</dcterms:modified>
  <cp:category/>
  <cp:version/>
  <cp:contentType/>
  <cp:contentStatus/>
</cp:coreProperties>
</file>